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var Ilisson\Downloads\"/>
    </mc:Choice>
  </mc:AlternateContent>
  <xr:revisionPtr revIDLastSave="0" documentId="13_ncr:1_{52B8B83E-4FF2-4E49-8D86-4505FD51252B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Hinnapakkumuse vorm" sheetId="2" r:id="rId1"/>
  </sheets>
  <calcPr calcId="181029"/>
</workbook>
</file>

<file path=xl/calcChain.xml><?xml version="1.0" encoding="utf-8"?>
<calcChain xmlns="http://schemas.openxmlformats.org/spreadsheetml/2006/main">
  <c r="G32" i="2" l="1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29" i="2"/>
  <c r="G30" i="2"/>
  <c r="G31" i="2"/>
  <c r="G28" i="2"/>
  <c r="G20" i="2"/>
  <c r="G21" i="2"/>
  <c r="G22" i="2"/>
  <c r="G23" i="2"/>
  <c r="G24" i="2"/>
  <c r="G25" i="2"/>
  <c r="G19" i="2"/>
  <c r="G12" i="2"/>
  <c r="G13" i="2"/>
  <c r="G14" i="2"/>
  <c r="G15" i="2"/>
  <c r="G16" i="2"/>
  <c r="G11" i="2"/>
  <c r="G17" i="2" l="1"/>
  <c r="G26" i="2"/>
  <c r="G50" i="2"/>
  <c r="G51" i="2" l="1"/>
</calcChain>
</file>

<file path=xl/sharedStrings.xml><?xml version="1.0" encoding="utf-8"?>
<sst xmlns="http://schemas.openxmlformats.org/spreadsheetml/2006/main" count="86" uniqueCount="54">
  <si>
    <t>Jrk. nr.</t>
  </si>
  <si>
    <t>Ühik</t>
  </si>
  <si>
    <t>Maht</t>
  </si>
  <si>
    <t>Töö kirjeldus</t>
  </si>
  <si>
    <t>Ühiku hind; €</t>
  </si>
  <si>
    <t>Summa; €</t>
  </si>
  <si>
    <t>tk</t>
  </si>
  <si>
    <t>Hinnapakkumus</t>
  </si>
  <si>
    <t/>
  </si>
  <si>
    <t>Trassiraie (maksimaalselt 4m laiune trassiraie 30 m laiusel trassikoridoril)</t>
  </si>
  <si>
    <t>km</t>
  </si>
  <si>
    <t>Käsitsi paisude rajamine (maksimaalselt 6 m laiused)</t>
  </si>
  <si>
    <t>Käsitsi paisude rajamine (käsitsi rajatavad pinnaspaisud)</t>
  </si>
  <si>
    <t>Objekt 3. Peterna-Laashoone märgade metsade loodusliku veerežiimi taastamine</t>
  </si>
  <si>
    <t>Objekt 2. Turvakuuri kraavide sulgemine</t>
  </si>
  <si>
    <t>Objekt 1. Peterna-Pedja märgade metsade taastamine</t>
  </si>
  <si>
    <t>Kraavide sulgemine ühepoolse likvideeritava kraavivalliga</t>
  </si>
  <si>
    <t>Kraavide sulgemine kahepoolse likvideeritava kraavivalliga</t>
  </si>
  <si>
    <t>Kraavide sulgemine plombeerimise meetodil</t>
  </si>
  <si>
    <t>Uute kraavide kaevamine</t>
  </si>
  <si>
    <t>Kraavide puhastamine setetest</t>
  </si>
  <si>
    <t>Kraavide süvendamine</t>
  </si>
  <si>
    <t>Paisude rajamine tehnikaga tüüp II (14 m)</t>
  </si>
  <si>
    <t>Paisude rajamine tehnikaga tüüp II (12 m)</t>
  </si>
  <si>
    <t>Paisude rajamine tehnikaga tüüp II (10 m)</t>
  </si>
  <si>
    <t>Paisude rajamine tehnikaga tüüp I (12 m)</t>
  </si>
  <si>
    <t>Paisude rajamine tehnikaga tüüp I (10 m)</t>
  </si>
  <si>
    <t>Paisude rajamine tehnikaga tüüp I (8 m)</t>
  </si>
  <si>
    <t>Paisude rajamine tehnikaga tüüp I (6 m)</t>
  </si>
  <si>
    <t>Truupide rekonstrueerimine (T12,20,23)</t>
  </si>
  <si>
    <t>Olemasolevate truupide likvideerimine (T7,8,9,10,14,18)</t>
  </si>
  <si>
    <t>tm</t>
  </si>
  <si>
    <t>töö</t>
  </si>
  <si>
    <t>Ajutiste ülepääsude rajamine kraavidele</t>
  </si>
  <si>
    <t>Alam-Pedja märgade metsade taastamine</t>
  </si>
  <si>
    <t>Trassiraie (maksimaalselt 4 m laiune trassiraie 30 m laiusel trassikoridoril)</t>
  </si>
  <si>
    <t>Paisude rajamine käsitsi</t>
  </si>
  <si>
    <t>Raiutud puidu kokkuvedu (riigimaalt ja eramaalt eraldi ladudesse maksimaalse veokaugusega 2 km)</t>
  </si>
  <si>
    <r>
      <t>Kraavivalli likvideerimine (kraavivall on mõlemal pool kraavi) koos</t>
    </r>
    <r>
      <rPr>
        <b/>
        <sz val="10"/>
        <color theme="1"/>
        <rFont val="Arial"/>
        <family val="2"/>
      </rPr>
      <t xml:space="preserve"> aunade kraavi tõstmisega</t>
    </r>
  </si>
  <si>
    <t>Vagoneti väljakaeve ja transport Laashoone-Rõika tee äärde</t>
  </si>
  <si>
    <t>Uute truupide ehitamine (T26,27,28,29) koos hilisema teekatendi taastamisega</t>
  </si>
  <si>
    <t>Paisude rajamine tehnikaga (12 m tüüp II)</t>
  </si>
  <si>
    <t>Paisude rajamine tehnikaga (8 m tüüp I)</t>
  </si>
  <si>
    <t>Paisude rajamine tehnikaga (6 m tüüp I)</t>
  </si>
  <si>
    <t>Paisude rajamine tehnikaga (5 m tüüp I)</t>
  </si>
  <si>
    <t>Kokku</t>
  </si>
  <si>
    <t xml:space="preserve">Kokku </t>
  </si>
  <si>
    <t>Trassiraie raiekoridoriga maksimaalselt 6 m</t>
  </si>
  <si>
    <t xml:space="preserve">Trassiraie raiekoridoriga laiusega maksimaalselt 4 m (30 m laiuse puhvertsooni sees) </t>
  </si>
  <si>
    <t>Paisude rajamine tehnikaga (12 m)</t>
  </si>
  <si>
    <t>Paisude rajamine tehnikaga (10 m)</t>
  </si>
  <si>
    <t>Paisude rajamine tehnikaga (8 m)</t>
  </si>
  <si>
    <t>Paisude rajamine tehnikaga (6 m)</t>
  </si>
  <si>
    <t>PAKKUMUSE KOGUMAKSUMUS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</si>
</sst>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indexed="8"/>
      <name val="Arial"/>
      <family val="2"/>
    </font>
    <font>
      <b/>
      <i/>
      <sz val="14"/>
      <color theme="1"/>
      <name val="Arial"/>
      <family val="2"/>
    </font>
    <font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1" fontId="1" fillId="0" borderId="1" applyAlignment="0"/>
    <xf numFmtId="0" fontId="1" fillId="0" borderId="0"/>
    <xf numFmtId="1" fontId="1" fillId="0" borderId="1" applyAlignment="0"/>
    <xf numFmtId="1" fontId="1" fillId="0" borderId="1" applyAlignment="0"/>
  </cellStyleXfs>
  <cellXfs count="66">
    <xf numFmtId="0" fontId="0" fillId="0" borderId="0" xfId="0"/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2" borderId="1" xfId="0" applyFont="1" applyFill="1" applyBorder="1" applyAlignment="1">
      <alignment horizontal="left" wrapText="1"/>
    </xf>
    <xf numFmtId="0" fontId="3" fillId="2" borderId="0" xfId="0" applyFont="1" applyFill="1"/>
    <xf numFmtId="0" fontId="3" fillId="0" borderId="0" xfId="0" applyFont="1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3" fillId="2" borderId="0" xfId="0" quotePrefix="1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8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4" fontId="5" fillId="2" borderId="0" xfId="0" applyNumberFormat="1" applyFont="1" applyFill="1"/>
    <xf numFmtId="0" fontId="5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left"/>
    </xf>
    <xf numFmtId="4" fontId="8" fillId="0" borderId="1" xfId="0" applyNumberFormat="1" applyFont="1" applyBorder="1" applyAlignment="1">
      <alignment horizontal="center"/>
    </xf>
    <xf numFmtId="0" fontId="2" fillId="0" borderId="7" xfId="0" applyFont="1" applyBorder="1" applyAlignment="1">
      <alignment vertical="center"/>
    </xf>
    <xf numFmtId="4" fontId="2" fillId="0" borderId="8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3" fillId="0" borderId="10" xfId="0" applyFont="1" applyBorder="1" applyAlignment="1">
      <alignment wrapText="1"/>
    </xf>
    <xf numFmtId="0" fontId="8" fillId="0" borderId="10" xfId="0" applyFont="1" applyBorder="1" applyAlignment="1">
      <alignment horizontal="center"/>
    </xf>
    <xf numFmtId="1" fontId="4" fillId="0" borderId="10" xfId="0" applyNumberFormat="1" applyFont="1" applyBorder="1" applyAlignment="1">
      <alignment horizontal="center"/>
    </xf>
    <xf numFmtId="4" fontId="8" fillId="0" borderId="10" xfId="0" applyNumberFormat="1" applyFont="1" applyBorder="1" applyAlignment="1">
      <alignment horizontal="center"/>
    </xf>
    <xf numFmtId="4" fontId="8" fillId="0" borderId="11" xfId="0" applyNumberFormat="1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4" fontId="8" fillId="0" borderId="13" xfId="0" applyNumberFormat="1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3" fillId="0" borderId="15" xfId="0" applyFont="1" applyBorder="1"/>
    <xf numFmtId="0" fontId="8" fillId="0" borderId="15" xfId="0" applyFont="1" applyBorder="1" applyAlignment="1">
      <alignment horizontal="center"/>
    </xf>
    <xf numFmtId="1" fontId="4" fillId="0" borderId="15" xfId="0" applyNumberFormat="1" applyFont="1" applyBorder="1" applyAlignment="1">
      <alignment horizontal="center"/>
    </xf>
    <xf numFmtId="4" fontId="8" fillId="0" borderId="15" xfId="0" applyNumberFormat="1" applyFont="1" applyBorder="1" applyAlignment="1">
      <alignment horizontal="center"/>
    </xf>
    <xf numFmtId="4" fontId="8" fillId="0" borderId="16" xfId="0" applyNumberFormat="1" applyFont="1" applyBorder="1" applyAlignment="1">
      <alignment horizontal="center"/>
    </xf>
    <xf numFmtId="2" fontId="8" fillId="0" borderId="10" xfId="0" applyNumberFormat="1" applyFont="1" applyBorder="1" applyAlignment="1">
      <alignment horizontal="center"/>
    </xf>
    <xf numFmtId="0" fontId="3" fillId="0" borderId="10" xfId="0" applyFont="1" applyBorder="1"/>
    <xf numFmtId="3" fontId="4" fillId="0" borderId="15" xfId="0" applyNumberFormat="1" applyFont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3" fillId="0" borderId="15" xfId="0" applyFont="1" applyBorder="1" applyAlignment="1">
      <alignment horizontal="left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left"/>
    </xf>
    <xf numFmtId="0" fontId="7" fillId="2" borderId="0" xfId="0" applyFont="1" applyFill="1" applyAlignment="1">
      <alignment horizontal="left" wrapText="1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left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8"/>
  <sheetViews>
    <sheetView tabSelected="1" topLeftCell="A36" zoomScaleNormal="100" workbookViewId="0">
      <selection activeCell="E46" sqref="E46"/>
    </sheetView>
  </sheetViews>
  <sheetFormatPr defaultColWidth="9.28515625" defaultRowHeight="12.75" x14ac:dyDescent="0.2"/>
  <cols>
    <col min="1" max="1" width="2.7109375" style="5" customWidth="1"/>
    <col min="2" max="2" width="4.5703125" style="5" customWidth="1"/>
    <col min="3" max="3" width="70.7109375" style="5" customWidth="1"/>
    <col min="4" max="4" width="8" style="27" customWidth="1"/>
    <col min="5" max="5" width="9.42578125" style="5" bestFit="1" customWidth="1"/>
    <col min="6" max="6" width="9.7109375" style="5" customWidth="1"/>
    <col min="7" max="7" width="14" style="5" customWidth="1"/>
    <col min="8" max="8" width="4.5703125" style="5" customWidth="1"/>
    <col min="9" max="16384" width="9.28515625" style="5"/>
  </cols>
  <sheetData>
    <row r="1" spans="1:13" x14ac:dyDescent="0.2">
      <c r="A1" s="4"/>
      <c r="B1" s="54"/>
      <c r="C1" s="54"/>
      <c r="D1" s="55"/>
      <c r="E1" s="55"/>
      <c r="F1" s="55"/>
      <c r="G1" s="55"/>
      <c r="H1" s="4"/>
    </row>
    <row r="2" spans="1:13" x14ac:dyDescent="0.2">
      <c r="A2" s="4"/>
      <c r="C2" s="6"/>
      <c r="D2" s="7"/>
      <c r="E2" s="4"/>
      <c r="F2" s="4"/>
      <c r="G2" s="4"/>
      <c r="H2" s="4"/>
    </row>
    <row r="3" spans="1:13" ht="12" customHeight="1" x14ac:dyDescent="0.2">
      <c r="A3" s="4"/>
      <c r="B3" s="4"/>
      <c r="C3" s="8" t="s">
        <v>8</v>
      </c>
      <c r="D3" s="9"/>
      <c r="E3" s="4"/>
      <c r="F3" s="4"/>
      <c r="G3" s="4"/>
      <c r="H3" s="4"/>
    </row>
    <row r="4" spans="1:13" ht="52.5" customHeight="1" x14ac:dyDescent="0.3">
      <c r="A4" s="4"/>
      <c r="B4" s="57" t="s">
        <v>7</v>
      </c>
      <c r="C4" s="57"/>
      <c r="D4" s="9"/>
      <c r="E4" s="4"/>
      <c r="F4" s="4"/>
      <c r="G4" s="4"/>
      <c r="H4" s="4"/>
    </row>
    <row r="5" spans="1:13" ht="22.5" customHeight="1" x14ac:dyDescent="0.25">
      <c r="A5" s="4"/>
      <c r="B5" s="28" t="s">
        <v>34</v>
      </c>
      <c r="C5" s="29"/>
      <c r="D5" s="9"/>
      <c r="E5" s="4"/>
      <c r="F5" s="4"/>
      <c r="G5" s="4"/>
      <c r="H5" s="4"/>
    </row>
    <row r="6" spans="1:13" ht="14.25" customHeight="1" x14ac:dyDescent="0.2">
      <c r="A6" s="4"/>
      <c r="B6" s="10"/>
      <c r="C6" s="4"/>
      <c r="D6" s="9"/>
      <c r="E6" s="4"/>
      <c r="F6" s="4"/>
      <c r="G6" s="4"/>
      <c r="H6" s="4"/>
    </row>
    <row r="7" spans="1:13" ht="20.25" customHeight="1" x14ac:dyDescent="0.2">
      <c r="A7" s="4"/>
      <c r="B7" s="56"/>
      <c r="C7" s="56"/>
      <c r="D7" s="56"/>
      <c r="E7" s="56"/>
      <c r="F7" s="56"/>
      <c r="G7" s="56"/>
      <c r="H7" s="4"/>
    </row>
    <row r="8" spans="1:13" ht="23.25" customHeight="1" x14ac:dyDescent="0.2">
      <c r="A8" s="4"/>
      <c r="B8" s="58"/>
      <c r="C8" s="58"/>
      <c r="D8" s="12"/>
      <c r="E8" s="11"/>
      <c r="F8" s="11"/>
      <c r="G8" s="11"/>
      <c r="H8" s="4"/>
    </row>
    <row r="9" spans="1:13" ht="27" customHeight="1" x14ac:dyDescent="0.2">
      <c r="A9" s="4"/>
      <c r="B9" s="13" t="s">
        <v>0</v>
      </c>
      <c r="C9" s="14" t="s">
        <v>3</v>
      </c>
      <c r="D9" s="14" t="s">
        <v>2</v>
      </c>
      <c r="E9" s="14" t="s">
        <v>1</v>
      </c>
      <c r="F9" s="13" t="s">
        <v>4</v>
      </c>
      <c r="G9" s="14" t="s">
        <v>5</v>
      </c>
      <c r="H9" s="4"/>
    </row>
    <row r="10" spans="1:13" s="18" customFormat="1" ht="22.5" customHeight="1" thickBot="1" x14ac:dyDescent="0.25">
      <c r="A10" s="15"/>
      <c r="B10" s="59" t="s">
        <v>15</v>
      </c>
      <c r="C10" s="60"/>
      <c r="D10" s="60"/>
      <c r="E10" s="60"/>
      <c r="F10" s="60"/>
      <c r="G10" s="61"/>
      <c r="H10" s="16"/>
      <c r="I10" s="17"/>
      <c r="J10" s="17"/>
      <c r="K10" s="17"/>
      <c r="L10" s="17"/>
      <c r="M10" s="17"/>
    </row>
    <row r="11" spans="1:13" s="18" customFormat="1" ht="31.15" customHeight="1" x14ac:dyDescent="0.2">
      <c r="A11" s="15"/>
      <c r="B11" s="33">
        <v>1</v>
      </c>
      <c r="C11" s="34" t="s">
        <v>35</v>
      </c>
      <c r="D11" s="35">
        <v>12.91</v>
      </c>
      <c r="E11" s="36" t="s">
        <v>10</v>
      </c>
      <c r="F11" s="37">
        <v>1500</v>
      </c>
      <c r="G11" s="38">
        <f>F11*D11</f>
        <v>19365</v>
      </c>
      <c r="H11" s="16"/>
      <c r="I11" s="17"/>
      <c r="J11" s="17"/>
      <c r="K11" s="17"/>
      <c r="L11" s="17"/>
      <c r="M11" s="17"/>
    </row>
    <row r="12" spans="1:13" s="18" customFormat="1" ht="22.5" customHeight="1" x14ac:dyDescent="0.2">
      <c r="A12" s="15"/>
      <c r="B12" s="39">
        <v>2</v>
      </c>
      <c r="C12" s="2" t="s">
        <v>41</v>
      </c>
      <c r="D12" s="19">
        <v>2</v>
      </c>
      <c r="E12" s="20" t="s">
        <v>6</v>
      </c>
      <c r="F12" s="30">
        <v>220</v>
      </c>
      <c r="G12" s="40">
        <f t="shared" ref="G12:G15" si="0">F12*D12</f>
        <v>440</v>
      </c>
      <c r="H12" s="16"/>
      <c r="I12" s="17"/>
      <c r="J12" s="17"/>
      <c r="K12" s="17"/>
      <c r="L12" s="17"/>
      <c r="M12" s="17"/>
    </row>
    <row r="13" spans="1:13" s="18" customFormat="1" ht="15" customHeight="1" x14ac:dyDescent="0.2">
      <c r="A13" s="15"/>
      <c r="B13" s="39">
        <v>3</v>
      </c>
      <c r="C13" s="3" t="s">
        <v>42</v>
      </c>
      <c r="D13" s="19">
        <v>23</v>
      </c>
      <c r="E13" s="20" t="s">
        <v>6</v>
      </c>
      <c r="F13" s="30">
        <v>160</v>
      </c>
      <c r="G13" s="40">
        <f t="shared" si="0"/>
        <v>3680</v>
      </c>
      <c r="H13" s="16"/>
      <c r="I13" s="17"/>
      <c r="J13" s="17"/>
      <c r="K13" s="17"/>
      <c r="L13" s="17"/>
      <c r="M13" s="17"/>
    </row>
    <row r="14" spans="1:13" s="18" customFormat="1" ht="15.6" customHeight="1" x14ac:dyDescent="0.2">
      <c r="A14" s="15"/>
      <c r="B14" s="39">
        <v>4</v>
      </c>
      <c r="C14" s="2" t="s">
        <v>43</v>
      </c>
      <c r="D14" s="19">
        <v>49</v>
      </c>
      <c r="E14" s="20" t="s">
        <v>6</v>
      </c>
      <c r="F14" s="30">
        <v>130</v>
      </c>
      <c r="G14" s="40">
        <f t="shared" si="0"/>
        <v>6370</v>
      </c>
      <c r="H14" s="16"/>
      <c r="I14" s="17"/>
      <c r="J14" s="17"/>
      <c r="K14" s="17"/>
      <c r="L14" s="17"/>
      <c r="M14" s="17"/>
    </row>
    <row r="15" spans="1:13" s="18" customFormat="1" ht="22.5" customHeight="1" x14ac:dyDescent="0.2">
      <c r="A15" s="15"/>
      <c r="B15" s="39">
        <v>5</v>
      </c>
      <c r="C15" s="2" t="s">
        <v>44</v>
      </c>
      <c r="D15" s="19">
        <v>20</v>
      </c>
      <c r="E15" s="20" t="s">
        <v>6</v>
      </c>
      <c r="F15" s="30">
        <v>90</v>
      </c>
      <c r="G15" s="40">
        <f t="shared" si="0"/>
        <v>1800</v>
      </c>
      <c r="H15" s="16"/>
      <c r="I15" s="17"/>
      <c r="J15" s="17"/>
      <c r="K15" s="17"/>
      <c r="L15" s="17"/>
      <c r="M15" s="17"/>
    </row>
    <row r="16" spans="1:13" s="18" customFormat="1" ht="22.5" customHeight="1" thickBot="1" x14ac:dyDescent="0.25">
      <c r="A16" s="15"/>
      <c r="B16" s="41">
        <v>6</v>
      </c>
      <c r="C16" s="42" t="s">
        <v>11</v>
      </c>
      <c r="D16" s="43">
        <v>6</v>
      </c>
      <c r="E16" s="44" t="s">
        <v>6</v>
      </c>
      <c r="F16" s="45">
        <v>1200</v>
      </c>
      <c r="G16" s="46">
        <f>F16*D16</f>
        <v>7200</v>
      </c>
      <c r="H16" s="16"/>
      <c r="I16" s="17"/>
      <c r="J16" s="17"/>
      <c r="K16" s="17"/>
      <c r="L16" s="17"/>
      <c r="M16" s="17"/>
    </row>
    <row r="17" spans="1:13" s="18" customFormat="1" ht="20.100000000000001" customHeight="1" thickBot="1" x14ac:dyDescent="0.3">
      <c r="A17" s="15"/>
      <c r="F17" s="31" t="s">
        <v>45</v>
      </c>
      <c r="G17" s="32">
        <f>SUM(G11:G16)</f>
        <v>38855</v>
      </c>
      <c r="H17" s="16"/>
      <c r="I17" s="17"/>
      <c r="J17" s="17"/>
      <c r="K17" s="17"/>
      <c r="L17" s="17"/>
      <c r="M17" s="17"/>
    </row>
    <row r="18" spans="1:13" s="18" customFormat="1" ht="36" customHeight="1" thickBot="1" x14ac:dyDescent="0.25">
      <c r="A18" s="15"/>
      <c r="B18" s="62" t="s">
        <v>14</v>
      </c>
      <c r="C18" s="63"/>
      <c r="D18" s="63"/>
      <c r="E18" s="63"/>
      <c r="F18" s="64"/>
      <c r="G18" s="65"/>
      <c r="H18" s="16"/>
      <c r="I18" s="17"/>
      <c r="J18" s="17"/>
      <c r="K18" s="17"/>
      <c r="L18" s="17"/>
      <c r="M18" s="17"/>
    </row>
    <row r="19" spans="1:13" s="18" customFormat="1" ht="40.5" customHeight="1" x14ac:dyDescent="0.2">
      <c r="A19" s="15"/>
      <c r="B19" s="33">
        <v>1</v>
      </c>
      <c r="C19" s="34" t="s">
        <v>9</v>
      </c>
      <c r="D19" s="47">
        <v>3</v>
      </c>
      <c r="E19" s="36" t="s">
        <v>10</v>
      </c>
      <c r="F19" s="37">
        <v>1800</v>
      </c>
      <c r="G19" s="38">
        <f>F19*D19</f>
        <v>5400</v>
      </c>
      <c r="H19" s="16"/>
      <c r="I19" s="17"/>
      <c r="J19" s="17"/>
      <c r="K19" s="17"/>
      <c r="L19" s="17"/>
      <c r="M19" s="17"/>
    </row>
    <row r="20" spans="1:13" s="18" customFormat="1" ht="16.149999999999999" customHeight="1" x14ac:dyDescent="0.2">
      <c r="A20" s="15"/>
      <c r="B20" s="39">
        <v>3</v>
      </c>
      <c r="C20" s="2" t="s">
        <v>12</v>
      </c>
      <c r="D20" s="19">
        <v>9</v>
      </c>
      <c r="E20" s="20" t="s">
        <v>6</v>
      </c>
      <c r="F20" s="30">
        <v>1000</v>
      </c>
      <c r="G20" s="40">
        <f t="shared" ref="G20:G24" si="1">F20*D20</f>
        <v>9000</v>
      </c>
      <c r="H20" s="16"/>
      <c r="I20" s="17"/>
      <c r="J20" s="17"/>
      <c r="K20" s="17"/>
      <c r="L20" s="17"/>
      <c r="M20" s="17"/>
    </row>
    <row r="21" spans="1:13" s="18" customFormat="1" ht="17.649999999999999" customHeight="1" x14ac:dyDescent="0.2">
      <c r="A21" s="15"/>
      <c r="B21" s="39">
        <v>4</v>
      </c>
      <c r="C21" s="2" t="s">
        <v>49</v>
      </c>
      <c r="D21" s="19">
        <v>5</v>
      </c>
      <c r="E21" s="20" t="s">
        <v>6</v>
      </c>
      <c r="F21" s="30">
        <v>220</v>
      </c>
      <c r="G21" s="40">
        <f t="shared" si="1"/>
        <v>1100</v>
      </c>
      <c r="H21" s="16"/>
      <c r="I21" s="17"/>
      <c r="J21" s="17"/>
      <c r="K21" s="17"/>
      <c r="L21" s="17"/>
      <c r="M21" s="17"/>
    </row>
    <row r="22" spans="1:13" s="18" customFormat="1" ht="17.100000000000001" customHeight="1" x14ac:dyDescent="0.2">
      <c r="A22" s="15"/>
      <c r="B22" s="39">
        <v>5</v>
      </c>
      <c r="C22" s="2" t="s">
        <v>50</v>
      </c>
      <c r="D22" s="19">
        <v>5</v>
      </c>
      <c r="E22" s="20" t="s">
        <v>6</v>
      </c>
      <c r="F22" s="30">
        <v>160</v>
      </c>
      <c r="G22" s="40">
        <f t="shared" si="1"/>
        <v>800</v>
      </c>
      <c r="H22" s="16"/>
      <c r="I22" s="17"/>
      <c r="J22" s="17"/>
      <c r="K22" s="17"/>
      <c r="L22" s="17"/>
      <c r="M22" s="17"/>
    </row>
    <row r="23" spans="1:13" s="18" customFormat="1" ht="17.649999999999999" customHeight="1" x14ac:dyDescent="0.2">
      <c r="A23" s="15"/>
      <c r="B23" s="39">
        <v>6</v>
      </c>
      <c r="C23" s="2" t="s">
        <v>51</v>
      </c>
      <c r="D23" s="19">
        <v>9</v>
      </c>
      <c r="E23" s="20" t="s">
        <v>6</v>
      </c>
      <c r="F23" s="30">
        <v>160</v>
      </c>
      <c r="G23" s="40">
        <f t="shared" si="1"/>
        <v>1440</v>
      </c>
      <c r="H23" s="16"/>
      <c r="I23" s="17"/>
      <c r="J23" s="17"/>
      <c r="K23" s="17"/>
      <c r="L23" s="17"/>
      <c r="M23" s="17"/>
    </row>
    <row r="24" spans="1:13" s="18" customFormat="1" ht="18.600000000000001" customHeight="1" x14ac:dyDescent="0.2">
      <c r="A24" s="15"/>
      <c r="B24" s="39">
        <v>7</v>
      </c>
      <c r="C24" s="2" t="s">
        <v>52</v>
      </c>
      <c r="D24" s="19">
        <v>44</v>
      </c>
      <c r="E24" s="20" t="s">
        <v>6</v>
      </c>
      <c r="F24" s="30">
        <v>90</v>
      </c>
      <c r="G24" s="40">
        <f t="shared" si="1"/>
        <v>3960</v>
      </c>
      <c r="H24" s="16"/>
      <c r="I24" s="17"/>
      <c r="J24" s="17"/>
      <c r="K24" s="17"/>
      <c r="L24" s="17"/>
      <c r="M24" s="17"/>
    </row>
    <row r="25" spans="1:13" s="18" customFormat="1" ht="26.25" thickBot="1" x14ac:dyDescent="0.25">
      <c r="A25" s="15"/>
      <c r="B25" s="41">
        <v>8</v>
      </c>
      <c r="C25" s="52" t="s">
        <v>38</v>
      </c>
      <c r="D25" s="43">
        <v>0.25</v>
      </c>
      <c r="E25" s="44" t="s">
        <v>10</v>
      </c>
      <c r="F25" s="45">
        <v>5000</v>
      </c>
      <c r="G25" s="46">
        <f>F25*D25</f>
        <v>1250</v>
      </c>
      <c r="H25" s="16"/>
      <c r="I25" s="17"/>
      <c r="J25" s="17"/>
      <c r="K25" s="17"/>
      <c r="L25" s="17"/>
      <c r="M25" s="17"/>
    </row>
    <row r="26" spans="1:13" s="18" customFormat="1" ht="15.6" customHeight="1" thickBot="1" x14ac:dyDescent="0.3">
      <c r="A26" s="15"/>
      <c r="F26" s="31" t="s">
        <v>45</v>
      </c>
      <c r="G26" s="32">
        <f>SUM(G19:G25)</f>
        <v>22950</v>
      </c>
      <c r="H26" s="16"/>
      <c r="I26" s="17"/>
      <c r="J26" s="17"/>
      <c r="K26" s="17"/>
      <c r="L26" s="17"/>
      <c r="M26" s="17"/>
    </row>
    <row r="27" spans="1:13" s="18" customFormat="1" ht="35.1" customHeight="1" thickBot="1" x14ac:dyDescent="0.25">
      <c r="A27" s="15"/>
      <c r="B27" s="62" t="s">
        <v>13</v>
      </c>
      <c r="C27" s="63"/>
      <c r="D27" s="63"/>
      <c r="E27" s="63"/>
      <c r="F27" s="64"/>
      <c r="G27" s="65"/>
      <c r="H27" s="16"/>
      <c r="I27" s="17"/>
      <c r="J27" s="17"/>
      <c r="K27" s="17"/>
      <c r="L27" s="17"/>
      <c r="M27" s="17"/>
    </row>
    <row r="28" spans="1:13" s="18" customFormat="1" ht="20.100000000000001" customHeight="1" x14ac:dyDescent="0.2">
      <c r="A28" s="15"/>
      <c r="B28" s="33">
        <v>1</v>
      </c>
      <c r="C28" s="48" t="s">
        <v>16</v>
      </c>
      <c r="D28" s="35">
        <v>15.8</v>
      </c>
      <c r="E28" s="35" t="s">
        <v>10</v>
      </c>
      <c r="F28" s="47">
        <v>3000</v>
      </c>
      <c r="G28" s="38">
        <f>F28*D28</f>
        <v>47400</v>
      </c>
      <c r="H28" s="16"/>
      <c r="I28" s="17"/>
      <c r="J28" s="17"/>
      <c r="K28" s="17"/>
      <c r="L28" s="17"/>
      <c r="M28" s="17"/>
    </row>
    <row r="29" spans="1:13" s="18" customFormat="1" ht="18.600000000000001" customHeight="1" x14ac:dyDescent="0.2">
      <c r="A29" s="15"/>
      <c r="B29" s="39">
        <v>2</v>
      </c>
      <c r="C29" s="2" t="s">
        <v>17</v>
      </c>
      <c r="D29" s="19">
        <v>6.52</v>
      </c>
      <c r="E29" s="20" t="s">
        <v>10</v>
      </c>
      <c r="F29" s="30">
        <v>3000</v>
      </c>
      <c r="G29" s="40">
        <f t="shared" ref="G29:G48" si="2">F29*D29</f>
        <v>19560</v>
      </c>
      <c r="H29" s="16"/>
      <c r="I29" s="17"/>
      <c r="J29" s="17"/>
      <c r="K29" s="17"/>
      <c r="L29" s="17"/>
      <c r="M29" s="17"/>
    </row>
    <row r="30" spans="1:13" s="18" customFormat="1" ht="18.600000000000001" customHeight="1" x14ac:dyDescent="0.2">
      <c r="A30" s="15"/>
      <c r="B30" s="39">
        <v>3</v>
      </c>
      <c r="C30" s="2" t="s">
        <v>18</v>
      </c>
      <c r="D30" s="19">
        <v>2.7</v>
      </c>
      <c r="E30" s="20" t="s">
        <v>10</v>
      </c>
      <c r="F30" s="30">
        <v>1000</v>
      </c>
      <c r="G30" s="40">
        <f t="shared" si="2"/>
        <v>2700</v>
      </c>
      <c r="H30" s="16"/>
      <c r="I30" s="17"/>
      <c r="J30" s="17"/>
      <c r="K30" s="17"/>
      <c r="L30" s="17"/>
      <c r="M30" s="17"/>
    </row>
    <row r="31" spans="1:13" s="18" customFormat="1" ht="18.600000000000001" customHeight="1" x14ac:dyDescent="0.2">
      <c r="A31" s="15"/>
      <c r="B31" s="39">
        <v>4</v>
      </c>
      <c r="C31" s="2" t="s">
        <v>47</v>
      </c>
      <c r="D31" s="19">
        <v>28.5</v>
      </c>
      <c r="E31" s="20" t="s">
        <v>10</v>
      </c>
      <c r="F31" s="30">
        <v>2300</v>
      </c>
      <c r="G31" s="40">
        <f t="shared" si="2"/>
        <v>65550</v>
      </c>
      <c r="H31" s="16"/>
      <c r="I31" s="17"/>
      <c r="J31" s="17"/>
      <c r="K31" s="17"/>
      <c r="L31" s="17"/>
      <c r="M31" s="17"/>
    </row>
    <row r="32" spans="1:13" s="18" customFormat="1" ht="37.5" customHeight="1" x14ac:dyDescent="0.2">
      <c r="A32" s="15"/>
      <c r="B32" s="39">
        <v>5</v>
      </c>
      <c r="C32" s="1" t="s">
        <v>48</v>
      </c>
      <c r="D32" s="19">
        <v>6.14</v>
      </c>
      <c r="E32" s="20" t="s">
        <v>10</v>
      </c>
      <c r="F32" s="30">
        <v>1100</v>
      </c>
      <c r="G32" s="40">
        <f t="shared" si="2"/>
        <v>6754</v>
      </c>
      <c r="H32" s="16"/>
      <c r="I32" s="17"/>
      <c r="J32" s="17"/>
      <c r="K32" s="17"/>
      <c r="L32" s="17"/>
      <c r="M32" s="17"/>
    </row>
    <row r="33" spans="1:13" s="18" customFormat="1" ht="18.600000000000001" customHeight="1" x14ac:dyDescent="0.2">
      <c r="A33" s="15"/>
      <c r="B33" s="39">
        <v>6</v>
      </c>
      <c r="C33" s="2" t="s">
        <v>19</v>
      </c>
      <c r="D33" s="19">
        <v>0.72</v>
      </c>
      <c r="E33" s="20" t="s">
        <v>10</v>
      </c>
      <c r="F33" s="30">
        <v>5000</v>
      </c>
      <c r="G33" s="40">
        <f t="shared" si="2"/>
        <v>3600</v>
      </c>
      <c r="H33" s="16"/>
      <c r="I33" s="17"/>
      <c r="J33" s="17"/>
      <c r="K33" s="17"/>
      <c r="L33" s="17"/>
      <c r="M33" s="17"/>
    </row>
    <row r="34" spans="1:13" s="18" customFormat="1" ht="18.600000000000001" customHeight="1" x14ac:dyDescent="0.2">
      <c r="A34" s="15"/>
      <c r="B34" s="39">
        <v>7</v>
      </c>
      <c r="C34" s="2" t="s">
        <v>20</v>
      </c>
      <c r="D34" s="19">
        <v>0.76</v>
      </c>
      <c r="E34" s="20" t="s">
        <v>10</v>
      </c>
      <c r="F34" s="30">
        <v>3000</v>
      </c>
      <c r="G34" s="40">
        <f t="shared" si="2"/>
        <v>2280</v>
      </c>
      <c r="H34" s="16"/>
      <c r="I34" s="17"/>
      <c r="J34" s="17"/>
      <c r="K34" s="17"/>
      <c r="L34" s="17"/>
      <c r="M34" s="17"/>
    </row>
    <row r="35" spans="1:13" s="18" customFormat="1" ht="18.600000000000001" customHeight="1" x14ac:dyDescent="0.2">
      <c r="A35" s="15"/>
      <c r="B35" s="39">
        <v>8</v>
      </c>
      <c r="C35" s="2" t="s">
        <v>21</v>
      </c>
      <c r="D35" s="19">
        <v>2.65</v>
      </c>
      <c r="E35" s="20" t="s">
        <v>10</v>
      </c>
      <c r="F35" s="30">
        <v>3000</v>
      </c>
      <c r="G35" s="40">
        <f t="shared" si="2"/>
        <v>7950</v>
      </c>
      <c r="H35" s="16"/>
      <c r="I35" s="17"/>
      <c r="J35" s="17"/>
      <c r="K35" s="17"/>
      <c r="L35" s="17"/>
      <c r="M35" s="17"/>
    </row>
    <row r="36" spans="1:13" s="18" customFormat="1" ht="18.600000000000001" customHeight="1" x14ac:dyDescent="0.2">
      <c r="A36" s="15"/>
      <c r="B36" s="39">
        <v>9</v>
      </c>
      <c r="C36" s="2" t="s">
        <v>36</v>
      </c>
      <c r="D36" s="19">
        <v>6</v>
      </c>
      <c r="E36" s="20" t="s">
        <v>6</v>
      </c>
      <c r="F36" s="30">
        <v>1200</v>
      </c>
      <c r="G36" s="40">
        <f t="shared" si="2"/>
        <v>7200</v>
      </c>
      <c r="H36" s="16"/>
      <c r="I36" s="17"/>
      <c r="J36" s="17"/>
      <c r="K36" s="17"/>
      <c r="L36" s="17"/>
      <c r="M36" s="17"/>
    </row>
    <row r="37" spans="1:13" s="18" customFormat="1" ht="18.600000000000001" customHeight="1" x14ac:dyDescent="0.2">
      <c r="A37" s="15"/>
      <c r="B37" s="39">
        <v>10</v>
      </c>
      <c r="C37" s="2" t="s">
        <v>22</v>
      </c>
      <c r="D37" s="19">
        <v>1</v>
      </c>
      <c r="E37" s="20" t="s">
        <v>6</v>
      </c>
      <c r="F37" s="30">
        <v>230</v>
      </c>
      <c r="G37" s="40">
        <f t="shared" si="2"/>
        <v>230</v>
      </c>
      <c r="H37" s="16"/>
      <c r="I37" s="17"/>
      <c r="J37" s="17"/>
      <c r="K37" s="17"/>
      <c r="L37" s="17"/>
      <c r="M37" s="17"/>
    </row>
    <row r="38" spans="1:13" s="18" customFormat="1" ht="18.600000000000001" customHeight="1" x14ac:dyDescent="0.2">
      <c r="A38" s="15"/>
      <c r="B38" s="39">
        <v>11</v>
      </c>
      <c r="C38" s="2" t="s">
        <v>23</v>
      </c>
      <c r="D38" s="19">
        <v>9</v>
      </c>
      <c r="E38" s="20" t="s">
        <v>6</v>
      </c>
      <c r="F38" s="30">
        <v>160</v>
      </c>
      <c r="G38" s="40">
        <f t="shared" si="2"/>
        <v>1440</v>
      </c>
      <c r="H38" s="16"/>
      <c r="I38" s="17"/>
      <c r="J38" s="17"/>
      <c r="K38" s="17"/>
      <c r="L38" s="17"/>
      <c r="M38" s="17"/>
    </row>
    <row r="39" spans="1:13" s="18" customFormat="1" ht="18.600000000000001" customHeight="1" x14ac:dyDescent="0.2">
      <c r="A39" s="15"/>
      <c r="B39" s="39">
        <v>12</v>
      </c>
      <c r="C39" s="2" t="s">
        <v>24</v>
      </c>
      <c r="D39" s="19">
        <v>2</v>
      </c>
      <c r="E39" s="20" t="s">
        <v>6</v>
      </c>
      <c r="F39" s="30">
        <v>150</v>
      </c>
      <c r="G39" s="40">
        <f t="shared" si="2"/>
        <v>300</v>
      </c>
      <c r="H39" s="16"/>
      <c r="I39" s="17"/>
      <c r="J39" s="17"/>
      <c r="K39" s="17"/>
      <c r="L39" s="17"/>
      <c r="M39" s="17"/>
    </row>
    <row r="40" spans="1:13" s="18" customFormat="1" ht="18.600000000000001" customHeight="1" x14ac:dyDescent="0.2">
      <c r="A40" s="15"/>
      <c r="B40" s="39">
        <v>13</v>
      </c>
      <c r="C40" s="2" t="s">
        <v>25</v>
      </c>
      <c r="D40" s="19">
        <v>10</v>
      </c>
      <c r="E40" s="20" t="s">
        <v>6</v>
      </c>
      <c r="F40" s="30">
        <v>150</v>
      </c>
      <c r="G40" s="40">
        <f t="shared" si="2"/>
        <v>1500</v>
      </c>
      <c r="H40" s="16"/>
      <c r="I40" s="17"/>
      <c r="J40" s="17"/>
      <c r="K40" s="17"/>
      <c r="L40" s="17"/>
      <c r="M40" s="17"/>
    </row>
    <row r="41" spans="1:13" s="18" customFormat="1" ht="18.600000000000001" customHeight="1" x14ac:dyDescent="0.2">
      <c r="A41" s="15"/>
      <c r="B41" s="39">
        <v>14</v>
      </c>
      <c r="C41" s="2" t="s">
        <v>26</v>
      </c>
      <c r="D41" s="19">
        <v>23</v>
      </c>
      <c r="E41" s="20" t="s">
        <v>6</v>
      </c>
      <c r="F41" s="30">
        <v>130</v>
      </c>
      <c r="G41" s="40">
        <f t="shared" si="2"/>
        <v>2990</v>
      </c>
      <c r="H41" s="16"/>
      <c r="I41" s="17"/>
      <c r="J41" s="17"/>
      <c r="K41" s="17"/>
      <c r="L41" s="17"/>
      <c r="M41" s="17"/>
    </row>
    <row r="42" spans="1:13" s="18" customFormat="1" ht="18.600000000000001" customHeight="1" x14ac:dyDescent="0.2">
      <c r="A42" s="15"/>
      <c r="B42" s="39">
        <v>15</v>
      </c>
      <c r="C42" s="2" t="s">
        <v>27</v>
      </c>
      <c r="D42" s="19">
        <v>94</v>
      </c>
      <c r="E42" s="20" t="s">
        <v>6</v>
      </c>
      <c r="F42" s="30">
        <v>120</v>
      </c>
      <c r="G42" s="40">
        <f t="shared" si="2"/>
        <v>11280</v>
      </c>
      <c r="H42" s="16"/>
      <c r="I42" s="17"/>
      <c r="J42" s="17"/>
      <c r="K42" s="17"/>
      <c r="L42" s="17"/>
      <c r="M42" s="17"/>
    </row>
    <row r="43" spans="1:13" s="18" customFormat="1" ht="18.600000000000001" customHeight="1" x14ac:dyDescent="0.2">
      <c r="A43" s="15"/>
      <c r="B43" s="39">
        <v>16</v>
      </c>
      <c r="C43" s="2" t="s">
        <v>28</v>
      </c>
      <c r="D43" s="19">
        <v>221</v>
      </c>
      <c r="E43" s="20" t="s">
        <v>6</v>
      </c>
      <c r="F43" s="30">
        <v>90</v>
      </c>
      <c r="G43" s="40">
        <f t="shared" si="2"/>
        <v>19890</v>
      </c>
      <c r="H43" s="16"/>
      <c r="I43" s="17"/>
      <c r="J43" s="17"/>
      <c r="K43" s="17"/>
      <c r="L43" s="17"/>
      <c r="M43" s="17"/>
    </row>
    <row r="44" spans="1:13" s="18" customFormat="1" ht="18.600000000000001" customHeight="1" x14ac:dyDescent="0.2">
      <c r="A44" s="15"/>
      <c r="B44" s="39">
        <v>17</v>
      </c>
      <c r="C44" s="2" t="s">
        <v>29</v>
      </c>
      <c r="D44" s="19">
        <v>3</v>
      </c>
      <c r="E44" s="20" t="s">
        <v>6</v>
      </c>
      <c r="F44" s="30">
        <v>3500</v>
      </c>
      <c r="G44" s="40">
        <f t="shared" si="2"/>
        <v>10500</v>
      </c>
      <c r="H44" s="16"/>
      <c r="I44" s="17"/>
      <c r="J44" s="17"/>
      <c r="K44" s="17"/>
      <c r="L44" s="17"/>
      <c r="M44" s="17"/>
    </row>
    <row r="45" spans="1:13" s="18" customFormat="1" ht="18.600000000000001" customHeight="1" x14ac:dyDescent="0.2">
      <c r="A45" s="15"/>
      <c r="B45" s="39">
        <v>18</v>
      </c>
      <c r="C45" s="2" t="s">
        <v>40</v>
      </c>
      <c r="D45" s="19">
        <v>4</v>
      </c>
      <c r="E45" s="20" t="s">
        <v>6</v>
      </c>
      <c r="F45" s="30">
        <v>3500</v>
      </c>
      <c r="G45" s="40">
        <f t="shared" si="2"/>
        <v>14000</v>
      </c>
      <c r="H45" s="16"/>
      <c r="I45" s="17"/>
      <c r="J45" s="17"/>
      <c r="K45" s="17"/>
      <c r="L45" s="17"/>
      <c r="M45" s="17"/>
    </row>
    <row r="46" spans="1:13" s="18" customFormat="1" ht="18.600000000000001" customHeight="1" x14ac:dyDescent="0.2">
      <c r="A46" s="15"/>
      <c r="B46" s="39">
        <v>19</v>
      </c>
      <c r="C46" s="2" t="s">
        <v>30</v>
      </c>
      <c r="D46" s="19">
        <v>4</v>
      </c>
      <c r="E46" s="20" t="s">
        <v>6</v>
      </c>
      <c r="F46" s="30">
        <v>350</v>
      </c>
      <c r="G46" s="40">
        <f t="shared" si="2"/>
        <v>1400</v>
      </c>
      <c r="H46" s="16"/>
      <c r="I46" s="17"/>
      <c r="J46" s="17"/>
      <c r="K46" s="17"/>
      <c r="L46" s="17"/>
      <c r="M46" s="17"/>
    </row>
    <row r="47" spans="1:13" s="18" customFormat="1" ht="33.6" customHeight="1" x14ac:dyDescent="0.2">
      <c r="A47" s="15"/>
      <c r="B47" s="39">
        <v>20</v>
      </c>
      <c r="C47" s="1" t="s">
        <v>37</v>
      </c>
      <c r="D47" s="19">
        <v>700</v>
      </c>
      <c r="E47" s="20" t="s">
        <v>31</v>
      </c>
      <c r="F47" s="30">
        <v>6</v>
      </c>
      <c r="G47" s="40">
        <f t="shared" si="2"/>
        <v>4200</v>
      </c>
      <c r="H47" s="16"/>
      <c r="I47" s="17"/>
      <c r="J47" s="17"/>
      <c r="K47" s="17"/>
      <c r="L47" s="17"/>
      <c r="M47" s="17"/>
    </row>
    <row r="48" spans="1:13" s="18" customFormat="1" ht="18.600000000000001" customHeight="1" x14ac:dyDescent="0.2">
      <c r="A48" s="15"/>
      <c r="B48" s="39">
        <v>21</v>
      </c>
      <c r="C48" s="2" t="s">
        <v>39</v>
      </c>
      <c r="D48" s="19">
        <v>1</v>
      </c>
      <c r="E48" s="20" t="s">
        <v>32</v>
      </c>
      <c r="F48" s="30">
        <v>650</v>
      </c>
      <c r="G48" s="40">
        <f t="shared" si="2"/>
        <v>650</v>
      </c>
      <c r="H48" s="16"/>
      <c r="I48" s="17"/>
      <c r="J48" s="17"/>
      <c r="K48" s="17"/>
      <c r="L48" s="17"/>
      <c r="M48" s="17"/>
    </row>
    <row r="49" spans="1:13" s="18" customFormat="1" ht="18.600000000000001" customHeight="1" thickBot="1" x14ac:dyDescent="0.25">
      <c r="A49" s="15"/>
      <c r="B49" s="41">
        <v>22</v>
      </c>
      <c r="C49" s="42" t="s">
        <v>33</v>
      </c>
      <c r="D49" s="43">
        <v>6</v>
      </c>
      <c r="E49" s="49" t="s">
        <v>6</v>
      </c>
      <c r="F49" s="45">
        <v>100</v>
      </c>
      <c r="G49" s="46">
        <f>F49*D49</f>
        <v>600</v>
      </c>
      <c r="H49" s="16"/>
      <c r="I49" s="17"/>
      <c r="J49" s="17"/>
      <c r="K49" s="17"/>
      <c r="L49" s="17"/>
      <c r="M49" s="17"/>
    </row>
    <row r="50" spans="1:13" s="18" customFormat="1" ht="22.15" customHeight="1" thickBot="1" x14ac:dyDescent="0.3">
      <c r="A50" s="15"/>
      <c r="F50" s="51" t="s">
        <v>46</v>
      </c>
      <c r="G50" s="32">
        <f>SUM(G28:G49)</f>
        <v>231974</v>
      </c>
      <c r="H50" s="16"/>
      <c r="I50" s="17"/>
      <c r="J50" s="17"/>
      <c r="K50" s="17"/>
      <c r="L50" s="17"/>
      <c r="M50" s="17"/>
    </row>
    <row r="51" spans="1:13" s="18" customFormat="1" ht="27" customHeight="1" x14ac:dyDescent="0.2">
      <c r="A51" s="15"/>
      <c r="B51" s="21"/>
      <c r="C51" s="22"/>
      <c r="D51" s="23"/>
      <c r="E51" s="22"/>
      <c r="F51" s="22" t="s">
        <v>53</v>
      </c>
      <c r="G51" s="50">
        <f>G17+G26+G50</f>
        <v>293779</v>
      </c>
      <c r="H51" s="16"/>
      <c r="I51" s="17"/>
      <c r="J51" s="17"/>
      <c r="K51" s="17"/>
      <c r="L51" s="17"/>
      <c r="M51" s="17"/>
    </row>
    <row r="52" spans="1:13" s="18" customFormat="1" ht="13.5" customHeight="1" x14ac:dyDescent="0.2">
      <c r="A52" s="15"/>
      <c r="B52" s="21"/>
      <c r="C52" s="24"/>
      <c r="D52" s="21"/>
      <c r="E52" s="22"/>
      <c r="F52" s="22"/>
      <c r="G52" s="25"/>
      <c r="H52" s="16"/>
      <c r="I52" s="17"/>
      <c r="J52" s="17"/>
      <c r="K52" s="17"/>
      <c r="L52" s="17"/>
      <c r="M52" s="17"/>
    </row>
    <row r="53" spans="1:13" ht="10.5" customHeight="1" x14ac:dyDescent="0.2">
      <c r="A53" s="4"/>
      <c r="B53" s="26"/>
      <c r="C53" s="26"/>
      <c r="D53" s="9"/>
      <c r="E53" s="4"/>
      <c r="F53" s="4"/>
      <c r="G53" s="4"/>
      <c r="H53" s="4"/>
    </row>
    <row r="54" spans="1:13" ht="15.75" customHeight="1" x14ac:dyDescent="0.2">
      <c r="A54" s="4"/>
      <c r="B54" s="4"/>
      <c r="C54" s="4"/>
      <c r="D54" s="9"/>
      <c r="E54" s="4"/>
      <c r="F54" s="4"/>
      <c r="G54" s="4"/>
      <c r="H54" s="4"/>
    </row>
    <row r="55" spans="1:13" x14ac:dyDescent="0.2">
      <c r="A55" s="4"/>
      <c r="B55" s="56"/>
      <c r="C55" s="56"/>
      <c r="D55" s="9"/>
      <c r="E55" s="4"/>
      <c r="F55" s="4"/>
      <c r="G55" s="4"/>
      <c r="H55" s="4"/>
    </row>
    <row r="56" spans="1:13" ht="27.75" customHeight="1" x14ac:dyDescent="0.2">
      <c r="A56" s="4"/>
      <c r="B56" s="56"/>
      <c r="C56" s="56"/>
      <c r="D56" s="9"/>
      <c r="E56" s="4"/>
      <c r="F56" s="4"/>
      <c r="G56" s="4"/>
      <c r="H56" s="4"/>
    </row>
    <row r="57" spans="1:13" x14ac:dyDescent="0.2">
      <c r="A57" s="4"/>
      <c r="B57" s="53"/>
      <c r="C57" s="53"/>
      <c r="D57" s="9"/>
      <c r="E57" s="4"/>
      <c r="F57" s="4"/>
      <c r="G57" s="4"/>
      <c r="H57" s="4"/>
    </row>
    <row r="58" spans="1:13" x14ac:dyDescent="0.2">
      <c r="A58" s="4"/>
    </row>
  </sheetData>
  <mergeCells count="11">
    <mergeCell ref="B57:C57"/>
    <mergeCell ref="B1:C1"/>
    <mergeCell ref="D1:G1"/>
    <mergeCell ref="B7:G7"/>
    <mergeCell ref="B4:C4"/>
    <mergeCell ref="B55:C55"/>
    <mergeCell ref="B56:C56"/>
    <mergeCell ref="B8:C8"/>
    <mergeCell ref="B10:G10"/>
    <mergeCell ref="B18:G18"/>
    <mergeCell ref="B27:G27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CA7BD8-2D88-46D0-960C-FEF3587A10B0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2.xml><?xml version="1.0" encoding="utf-8"?>
<ds:datastoreItem xmlns:ds="http://schemas.openxmlformats.org/officeDocument/2006/customXml" ds:itemID="{54EECDE5-18F1-4C49-8A34-B0BC6FBB16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4306B0-8EBF-4D83-A1DC-F94815DB6C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Evar Ilisson</cp:lastModifiedBy>
  <cp:lastPrinted>2019-03-18T07:19:22Z</cp:lastPrinted>
  <dcterms:created xsi:type="dcterms:W3CDTF">2015-06-10T13:35:29Z</dcterms:created>
  <dcterms:modified xsi:type="dcterms:W3CDTF">2025-07-07T08:38:27Z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